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年産本体入庫関連書類\250804 PIGA_Carrot 09-471_09-472_24-25_1st AIR Shipment\"/>
    </mc:Choice>
  </mc:AlternateContent>
  <xr:revisionPtr revIDLastSave="0" documentId="13_ncr:1_{790BE5D9-07D8-4E4E-87B8-F11314C7E37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L 037 (2)" sheetId="3" r:id="rId1"/>
    <sheet name="Pallets Detail2" sheetId="4" r:id="rId2"/>
  </sheets>
  <definedNames>
    <definedName name="_xlnm.Print_Area" localSheetId="1">'Pallets Detail2'!$A$1:$E$44</definedName>
    <definedName name="_xlnm.Print_Area" localSheetId="0">'PL 037 (2)'!$A$1:$L$38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4" l="1"/>
  <c r="K26" i="4"/>
  <c r="K25" i="4"/>
  <c r="K24" i="4"/>
  <c r="F77" i="3" l="1"/>
  <c r="D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77" i="3" s="1"/>
  <c r="I77" i="3" s="1"/>
  <c r="E44" i="4" l="1"/>
  <c r="F36" i="3" l="1"/>
  <c r="H35" i="3"/>
  <c r="H33" i="3"/>
  <c r="H34" i="3"/>
  <c r="H32" i="3"/>
  <c r="H20" i="3"/>
  <c r="H21" i="3"/>
  <c r="H22" i="3"/>
  <c r="H23" i="3"/>
  <c r="H24" i="3"/>
  <c r="H25" i="3"/>
  <c r="H28" i="3"/>
  <c r="H29" i="3"/>
  <c r="H30" i="3"/>
  <c r="H26" i="3"/>
  <c r="H27" i="3"/>
  <c r="H31" i="3"/>
  <c r="D36" i="3"/>
  <c r="H36" i="3" l="1"/>
  <c r="I36" i="3" s="1"/>
</calcChain>
</file>

<file path=xl/sharedStrings.xml><?xml version="1.0" encoding="utf-8"?>
<sst xmlns="http://schemas.openxmlformats.org/spreadsheetml/2006/main" count="336" uniqueCount="94">
  <si>
    <t>PINTO PIGA SEEDS S. A.</t>
  </si>
  <si>
    <t>JOAQUIN RODRIGUEZ 7317</t>
  </si>
  <si>
    <t>MACUL, SANTIAGO - CHILE</t>
  </si>
  <si>
    <t>FONO: 56 02 8183934</t>
  </si>
  <si>
    <t>DESTINATARY</t>
  </si>
  <si>
    <t>TOHOKU SEED CO., LTD.</t>
  </si>
  <si>
    <t>SHIP TO</t>
  </si>
  <si>
    <t>NOTIFY</t>
  </si>
  <si>
    <t>1625 HIMURO-MACHI, UTSUNOMIYA, TOCHIGI 321-3232, JAPAN</t>
  </si>
  <si>
    <t>Phone :+81-28-667-4761, Fax:+81-28-667-8776</t>
  </si>
  <si>
    <t>TRACKING</t>
  </si>
  <si>
    <t>FLY</t>
  </si>
  <si>
    <t>REGION</t>
  </si>
  <si>
    <t>MAWB</t>
  </si>
  <si>
    <t>PROVINCIA</t>
  </si>
  <si>
    <t>MODALITY</t>
  </si>
  <si>
    <t>COMUNA</t>
  </si>
  <si>
    <t>PRODUCTS</t>
  </si>
  <si>
    <t>CURRENCY</t>
  </si>
  <si>
    <t>USD $(DOLLAR)</t>
  </si>
  <si>
    <t>Grower</t>
  </si>
  <si>
    <t>Variety</t>
  </si>
  <si>
    <t>Lot</t>
  </si>
  <si>
    <t>Bags</t>
  </si>
  <si>
    <t>Weight (kg)</t>
  </si>
  <si>
    <t>Net Weight(kg)</t>
  </si>
  <si>
    <t>Gross Weight(kg)</t>
  </si>
  <si>
    <t>Price USD/Kg</t>
  </si>
  <si>
    <t>Total Amount (USD$)</t>
  </si>
  <si>
    <t>COMMENTS</t>
  </si>
  <si>
    <t>Metropolitana</t>
  </si>
  <si>
    <t>CR25-1294PH-2328</t>
  </si>
  <si>
    <t>CR25-1282PH-2298</t>
  </si>
  <si>
    <t>CR25-1272PH-2251</t>
  </si>
  <si>
    <t>CR25-1272PH-2252</t>
  </si>
  <si>
    <t>CR25-1272PH-2287</t>
  </si>
  <si>
    <t>CR25-1272PH-2268</t>
  </si>
  <si>
    <t>CR25-1272PH-2286</t>
  </si>
  <si>
    <t>CR25-1272PH-2303</t>
  </si>
  <si>
    <t>CR25-1272PH-2313</t>
  </si>
  <si>
    <t>CR25-1272PH-2317</t>
  </si>
  <si>
    <t>CR25-1281PH-2299</t>
  </si>
  <si>
    <t>CR25-1306PH-2292</t>
  </si>
  <si>
    <t>CR25-1278PH-2307</t>
  </si>
  <si>
    <t>AQUILES CATALAN</t>
  </si>
  <si>
    <t>ROJAS HERMANOS</t>
  </si>
  <si>
    <t>SANTA MAGDALENA</t>
  </si>
  <si>
    <t>09-471</t>
  </si>
  <si>
    <t>09-472</t>
  </si>
  <si>
    <t>carrots seeds</t>
  </si>
  <si>
    <t>CR25-1271PH-2771</t>
  </si>
  <si>
    <t>CR25-1306PH-2703</t>
  </si>
  <si>
    <t>CR25-1278PH-2778</t>
  </si>
  <si>
    <t>63 bags in 38 bigs-boxes in 38 pallets ; treated with captan</t>
  </si>
  <si>
    <t>Talagante, Melipilla</t>
  </si>
  <si>
    <t>El Monte, Melipilla</t>
  </si>
  <si>
    <t>PACKING LIST N°037</t>
  </si>
  <si>
    <t>July 28, 2025</t>
  </si>
  <si>
    <t xml:space="preserve">1 bag X 203 kg </t>
  </si>
  <si>
    <t xml:space="preserve">1 bag X 300kg </t>
  </si>
  <si>
    <t xml:space="preserve">1 bag X 190 kg </t>
  </si>
  <si>
    <t xml:space="preserve">1 bag X 219 kg </t>
  </si>
  <si>
    <t>1 bags X 15kg ; 1 bag X 14 kg</t>
  </si>
  <si>
    <t>4 bags X 15kg ; 1 bag X 3 kg</t>
  </si>
  <si>
    <t xml:space="preserve">1 bag X 295kg </t>
  </si>
  <si>
    <t xml:space="preserve">1 bag X 279kg </t>
  </si>
  <si>
    <t xml:space="preserve">1 bag X 364kg </t>
  </si>
  <si>
    <t>4 bags X 15 kg ; 1 bag X 12 kg</t>
  </si>
  <si>
    <t>5 bags X 15 kg ; 1 bag X 6 kg</t>
  </si>
  <si>
    <t>7 bags X 15 kg ; 1 bag X 4 kg</t>
  </si>
  <si>
    <t xml:space="preserve">1 bag X 355kg </t>
  </si>
  <si>
    <t xml:space="preserve">1 bag X 138kg </t>
  </si>
  <si>
    <t xml:space="preserve">1 bag X 205kg </t>
  </si>
  <si>
    <t xml:space="preserve">1 bag X 97kg </t>
  </si>
  <si>
    <t xml:space="preserve">1 bag X 250kg </t>
  </si>
  <si>
    <t xml:space="preserve">1 bag X 334kg </t>
  </si>
  <si>
    <t>Kg</t>
  </si>
  <si>
    <t xml:space="preserve">Datail </t>
  </si>
  <si>
    <t>N° Pallets</t>
  </si>
  <si>
    <t>TRANS ARAYA</t>
  </si>
  <si>
    <t>Humidity</t>
  </si>
  <si>
    <t>→</t>
    <phoneticPr fontId="13"/>
  </si>
  <si>
    <t>kg</t>
    <phoneticPr fontId="13"/>
  </si>
  <si>
    <t>Difference</t>
    <phoneticPr fontId="13"/>
  </si>
  <si>
    <t>Gross Weight</t>
    <phoneticPr fontId="13"/>
  </si>
  <si>
    <t>Including Octabin etc.</t>
    <phoneticPr fontId="13"/>
  </si>
  <si>
    <t>①</t>
    <phoneticPr fontId="13"/>
  </si>
  <si>
    <t>②</t>
    <phoneticPr fontId="13"/>
  </si>
  <si>
    <t>Without packaging materials</t>
    <phoneticPr fontId="13"/>
  </si>
  <si>
    <t>Actual Seed Weight</t>
    <phoneticPr fontId="13"/>
  </si>
  <si>
    <t>②-①</t>
    <phoneticPr fontId="13"/>
  </si>
  <si>
    <t>*Did you reset the weight scale before weighing the pallets #21 and #22?</t>
    <phoneticPr fontId="13"/>
  </si>
  <si>
    <t>Correct seed weight.</t>
    <phoneticPr fontId="13"/>
  </si>
  <si>
    <t>Somehow gross weight and seed weight are off.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</si>
</sst>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&quot;$&quot;* #,##0_ ;_ &quot;$&quot;* \-#,##0_ ;_ &quot;$&quot;* &quot;-&quot;_ ;_ @_ "/>
    <numFmt numFmtId="177" formatCode="_ &quot;$&quot;* #,##0.000_ ;_ &quot;$&quot;* \-#,##0.000_ ;_ &quot;$&quot;* &quot;-&quot;_ ;_ @_ "/>
    <numFmt numFmtId="178" formatCode="0.0%"/>
  </numFmts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0"/>
      <color theme="1"/>
      <name val="Arial"/>
      <family val="2"/>
    </font>
    <font>
      <b/>
      <sz val="13.5"/>
      <color theme="1"/>
      <name val="Arial"/>
      <family val="2"/>
    </font>
    <font>
      <b/>
      <sz val="7.5"/>
      <color theme="1"/>
      <name val="Arial"/>
      <family val="2"/>
    </font>
    <font>
      <sz val="7.5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0"/>
      <color rgb="FF222222"/>
      <name val="Calibri"/>
      <family val="2"/>
    </font>
    <font>
      <sz val="10"/>
      <color theme="1"/>
      <name val="Calibri"/>
      <family val="2"/>
    </font>
    <font>
      <sz val="6"/>
      <name val="ＭＳ Ｐゴシック"/>
      <family val="3"/>
      <charset val="128"/>
      <scheme val="minor"/>
    </font>
    <font>
      <sz val="11"/>
      <color theme="1"/>
      <name val="Arial Narrow"/>
      <family val="2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177" fontId="0" fillId="0" borderId="0" xfId="1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176" fontId="0" fillId="0" borderId="0" xfId="1" applyFont="1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right" vertical="center" wrapText="1"/>
    </xf>
    <xf numFmtId="0" fontId="0" fillId="0" borderId="2" xfId="0" applyBorder="1"/>
    <xf numFmtId="0" fontId="8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14" fontId="0" fillId="0" borderId="0" xfId="0" applyNumberFormat="1"/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9" fontId="12" fillId="3" borderId="1" xfId="2" applyFont="1" applyFill="1" applyBorder="1"/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2" fillId="3" borderId="4" xfId="0" applyFont="1" applyFill="1" applyBorder="1"/>
    <xf numFmtId="0" fontId="7" fillId="3" borderId="7" xfId="0" applyFont="1" applyFill="1" applyBorder="1" applyAlignment="1">
      <alignment horizontal="center" vertical="center" wrapText="1"/>
    </xf>
    <xf numFmtId="9" fontId="12" fillId="3" borderId="5" xfId="2" applyFont="1" applyFill="1" applyBorder="1"/>
    <xf numFmtId="0" fontId="7" fillId="3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/>
    <xf numFmtId="9" fontId="12" fillId="3" borderId="1" xfId="2" applyFont="1" applyFill="1" applyBorder="1" applyAlignment="1">
      <alignment horizontal="left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7" fillId="3" borderId="9" xfId="0" applyFont="1" applyFill="1" applyBorder="1" applyAlignment="1">
      <alignment horizontal="center" vertical="center" wrapText="1"/>
    </xf>
    <xf numFmtId="9" fontId="12" fillId="3" borderId="9" xfId="2" applyFont="1" applyFill="1" applyBorder="1" applyAlignment="1">
      <alignment horizontal="left"/>
    </xf>
    <xf numFmtId="0" fontId="7" fillId="3" borderId="16" xfId="0" applyFont="1" applyFill="1" applyBorder="1" applyAlignment="1">
      <alignment horizontal="center" vertical="center" wrapText="1"/>
    </xf>
    <xf numFmtId="0" fontId="12" fillId="3" borderId="9" xfId="0" applyFont="1" applyFill="1" applyBorder="1"/>
    <xf numFmtId="0" fontId="12" fillId="3" borderId="16" xfId="0" applyFont="1" applyFill="1" applyBorder="1"/>
    <xf numFmtId="9" fontId="12" fillId="3" borderId="16" xfId="2" applyFont="1" applyFill="1" applyBorder="1" applyAlignment="1">
      <alignment horizontal="left"/>
    </xf>
    <xf numFmtId="0" fontId="7" fillId="2" borderId="16" xfId="0" applyFont="1" applyFill="1" applyBorder="1" applyAlignment="1">
      <alignment horizontal="center" vertical="center" wrapText="1"/>
    </xf>
    <xf numFmtId="10" fontId="7" fillId="2" borderId="6" xfId="0" applyNumberFormat="1" applyFont="1" applyFill="1" applyBorder="1" applyAlignment="1">
      <alignment horizontal="center" vertical="center" wrapText="1"/>
    </xf>
    <xf numFmtId="178" fontId="7" fillId="2" borderId="15" xfId="2" applyNumberFormat="1" applyFont="1" applyFill="1" applyBorder="1" applyAlignment="1">
      <alignment horizontal="center" vertical="center" wrapText="1"/>
    </xf>
    <xf numFmtId="178" fontId="7" fillId="2" borderId="9" xfId="2" applyNumberFormat="1" applyFont="1" applyFill="1" applyBorder="1" applyAlignment="1">
      <alignment horizontal="center" vertical="center" wrapText="1"/>
    </xf>
    <xf numFmtId="178" fontId="7" fillId="2" borderId="16" xfId="2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4" fillId="0" borderId="0" xfId="0" applyFont="1"/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/>
    <xf numFmtId="9" fontId="14" fillId="3" borderId="1" xfId="2" applyFont="1" applyFill="1" applyBorder="1"/>
    <xf numFmtId="9" fontId="14" fillId="3" borderId="1" xfId="2" applyFont="1" applyFill="1" applyBorder="1" applyAlignment="1">
      <alignment horizontal="left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6" fillId="0" borderId="0" xfId="0" applyFont="1"/>
    <xf numFmtId="0" fontId="14" fillId="4" borderId="1" xfId="0" applyFont="1" applyFill="1" applyBorder="1"/>
    <xf numFmtId="0" fontId="14" fillId="4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7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4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1" fillId="2" borderId="18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2F42B-4BC3-4FEB-AB21-7B03F8B41478}">
  <sheetPr>
    <pageSetUpPr fitToPage="1"/>
  </sheetPr>
  <dimension ref="A1:O79"/>
  <sheetViews>
    <sheetView zoomScaleNormal="100" workbookViewId="0">
      <selection activeCell="A2" sqref="A2:A5"/>
    </sheetView>
  </sheetViews>
  <sheetFormatPr defaultColWidth="11" defaultRowHeight="13.5" x14ac:dyDescent="0.15"/>
  <cols>
    <col min="1" max="1" width="18.25" customWidth="1"/>
    <col min="2" max="2" width="12.5" customWidth="1"/>
    <col min="3" max="3" width="16.5" customWidth="1"/>
    <col min="4" max="4" width="11.5" customWidth="1"/>
    <col min="5" max="5" width="10.125" customWidth="1"/>
    <col min="6" max="6" width="9.5" customWidth="1"/>
    <col min="7" max="7" width="11.5" customWidth="1"/>
    <col min="8" max="8" width="9.625" customWidth="1"/>
    <col min="9" max="9" width="9" bestFit="1" customWidth="1"/>
    <col min="11" max="11" width="11.5" customWidth="1"/>
    <col min="14" max="14" width="5.5" customWidth="1"/>
    <col min="15" max="15" width="16.375" customWidth="1"/>
  </cols>
  <sheetData>
    <row r="1" spans="1:15" s="1" customFormat="1" ht="15" customHeight="1" x14ac:dyDescent="0.15">
      <c r="K1" s="1" t="s">
        <v>57</v>
      </c>
    </row>
    <row r="2" spans="1:15" ht="12" customHeight="1" x14ac:dyDescent="0.15">
      <c r="A2" s="67"/>
      <c r="B2" s="70" t="s">
        <v>0</v>
      </c>
      <c r="C2" s="70"/>
      <c r="D2" s="70"/>
      <c r="E2" s="33"/>
      <c r="F2" s="33"/>
      <c r="G2" s="33"/>
      <c r="H2" s="33"/>
      <c r="I2" s="33"/>
      <c r="J2" s="33"/>
      <c r="K2" s="33"/>
      <c r="L2" s="33"/>
      <c r="M2" s="33"/>
    </row>
    <row r="3" spans="1:15" ht="12" customHeight="1" x14ac:dyDescent="0.15">
      <c r="A3" s="67"/>
      <c r="B3" s="70" t="s">
        <v>1</v>
      </c>
      <c r="C3" s="70"/>
      <c r="D3" s="70"/>
      <c r="E3" s="33"/>
      <c r="F3" s="33"/>
      <c r="G3" s="33"/>
      <c r="H3" s="33"/>
      <c r="I3" s="33"/>
      <c r="J3" s="33"/>
      <c r="K3" s="33"/>
      <c r="L3" s="33"/>
      <c r="M3" s="33"/>
    </row>
    <row r="4" spans="1:15" ht="12" customHeight="1" x14ac:dyDescent="0.15">
      <c r="A4" s="67"/>
      <c r="B4" s="70" t="s">
        <v>2</v>
      </c>
      <c r="C4" s="70"/>
      <c r="D4" s="70"/>
      <c r="E4" s="33"/>
      <c r="F4" s="33"/>
      <c r="G4" s="33"/>
      <c r="H4" s="33"/>
      <c r="I4" s="33"/>
      <c r="J4" s="33"/>
      <c r="K4" s="33"/>
      <c r="L4" s="33"/>
      <c r="M4" s="33"/>
    </row>
    <row r="5" spans="1:15" ht="12" customHeight="1" x14ac:dyDescent="0.15">
      <c r="A5" s="67"/>
      <c r="B5" s="70" t="s">
        <v>3</v>
      </c>
      <c r="C5" s="70"/>
      <c r="D5" s="70"/>
      <c r="E5" s="33"/>
      <c r="F5" s="33"/>
      <c r="G5" s="33"/>
      <c r="H5" s="33"/>
      <c r="I5" s="33"/>
      <c r="J5" s="33"/>
      <c r="K5" s="33"/>
      <c r="L5" s="33"/>
      <c r="M5" s="33"/>
      <c r="O5" s="2"/>
    </row>
    <row r="6" spans="1:15" ht="12" customHeight="1" x14ac:dyDescent="0.15"/>
    <row r="7" spans="1:15" ht="12" customHeight="1" x14ac:dyDescent="0.15">
      <c r="B7" s="3"/>
      <c r="C7" s="3"/>
      <c r="D7" s="3"/>
      <c r="F7" s="3" t="s">
        <v>56</v>
      </c>
      <c r="G7" s="3"/>
      <c r="J7" s="3"/>
      <c r="K7" s="3"/>
      <c r="L7" s="3"/>
      <c r="M7" s="3"/>
    </row>
    <row r="8" spans="1:15" ht="12" customHeight="1" x14ac:dyDescent="0.15"/>
    <row r="9" spans="1:15" x14ac:dyDescent="0.15">
      <c r="A9" s="67"/>
      <c r="B9" s="68" t="s">
        <v>4</v>
      </c>
      <c r="C9" s="68" t="s">
        <v>5</v>
      </c>
      <c r="D9" s="68"/>
      <c r="E9" s="68"/>
      <c r="F9" s="68"/>
      <c r="G9" s="68"/>
      <c r="H9" s="68"/>
      <c r="I9" s="68"/>
      <c r="J9" s="68" t="s">
        <v>6</v>
      </c>
      <c r="K9" s="4"/>
      <c r="L9" s="68" t="s">
        <v>7</v>
      </c>
    </row>
    <row r="10" spans="1:15" x14ac:dyDescent="0.15">
      <c r="A10" s="67"/>
      <c r="B10" s="68"/>
      <c r="C10" s="69" t="s">
        <v>8</v>
      </c>
      <c r="D10" s="69"/>
      <c r="E10" s="69"/>
      <c r="F10" s="69"/>
      <c r="G10" s="69"/>
      <c r="H10" s="69"/>
      <c r="I10" s="69"/>
      <c r="J10" s="68"/>
      <c r="K10" s="4"/>
      <c r="L10" s="68"/>
      <c r="O10" s="5"/>
    </row>
    <row r="11" spans="1:15" x14ac:dyDescent="0.15">
      <c r="A11" s="67"/>
      <c r="B11" s="68"/>
      <c r="C11" s="69" t="s">
        <v>9</v>
      </c>
      <c r="D11" s="69"/>
      <c r="E11" s="69"/>
      <c r="F11" s="69"/>
      <c r="G11" s="69"/>
      <c r="H11" s="69"/>
      <c r="I11" s="69"/>
      <c r="J11" s="68"/>
      <c r="K11" s="4"/>
      <c r="L11" s="68"/>
    </row>
    <row r="13" spans="1:15" ht="13.9" customHeight="1" x14ac:dyDescent="0.15">
      <c r="A13" s="6"/>
      <c r="B13" s="7" t="s">
        <v>10</v>
      </c>
      <c r="C13" s="8"/>
      <c r="D13" s="8"/>
      <c r="E13" s="8"/>
      <c r="F13" s="8"/>
      <c r="G13" s="8"/>
      <c r="H13" s="8"/>
      <c r="I13" s="8"/>
    </row>
    <row r="14" spans="1:15" ht="13.9" customHeight="1" x14ac:dyDescent="0.15">
      <c r="A14" s="6"/>
      <c r="B14" s="7" t="s">
        <v>11</v>
      </c>
      <c r="C14" s="8"/>
      <c r="D14" s="8"/>
      <c r="E14" s="8"/>
      <c r="F14" s="8"/>
      <c r="G14" s="7" t="s">
        <v>12</v>
      </c>
      <c r="H14" s="8" t="s">
        <v>30</v>
      </c>
      <c r="M14" s="8"/>
    </row>
    <row r="15" spans="1:15" ht="13.9" customHeight="1" x14ac:dyDescent="0.15">
      <c r="A15" s="6"/>
      <c r="B15" s="7" t="s">
        <v>13</v>
      </c>
      <c r="C15" s="8"/>
      <c r="D15" s="8"/>
      <c r="E15" s="8"/>
      <c r="F15" s="8"/>
      <c r="G15" s="7" t="s">
        <v>14</v>
      </c>
      <c r="H15" s="8" t="s">
        <v>54</v>
      </c>
      <c r="M15" s="8"/>
    </row>
    <row r="16" spans="1:15" ht="13.9" customHeight="1" x14ac:dyDescent="0.15">
      <c r="A16" s="6"/>
      <c r="B16" s="7" t="s">
        <v>15</v>
      </c>
      <c r="C16" s="8"/>
      <c r="D16" s="8"/>
      <c r="E16" s="8"/>
      <c r="F16" s="8"/>
      <c r="G16" s="7" t="s">
        <v>16</v>
      </c>
      <c r="H16" s="8" t="s">
        <v>55</v>
      </c>
      <c r="M16" s="8"/>
    </row>
    <row r="17" spans="1:12" ht="13.9" customHeight="1" x14ac:dyDescent="0.15">
      <c r="A17" s="6"/>
      <c r="B17" s="7" t="s">
        <v>17</v>
      </c>
      <c r="C17" s="8" t="s">
        <v>49</v>
      </c>
      <c r="D17" s="8"/>
      <c r="E17" s="8"/>
      <c r="F17" s="8"/>
      <c r="G17" s="8"/>
      <c r="H17" s="8"/>
      <c r="I17" s="8"/>
      <c r="J17" s="8"/>
      <c r="K17" s="7" t="s">
        <v>18</v>
      </c>
      <c r="L17" s="8" t="s">
        <v>19</v>
      </c>
    </row>
    <row r="18" spans="1:12" ht="14.25" thickBot="1" x14ac:dyDescent="0.2"/>
    <row r="19" spans="1:12" s="9" customFormat="1" ht="23.25" thickBot="1" x14ac:dyDescent="0.2">
      <c r="A19" s="18" t="s">
        <v>20</v>
      </c>
      <c r="B19" s="19" t="s">
        <v>21</v>
      </c>
      <c r="C19" s="20" t="s">
        <v>22</v>
      </c>
      <c r="D19" s="19" t="s">
        <v>23</v>
      </c>
      <c r="E19" s="20" t="s">
        <v>24</v>
      </c>
      <c r="F19" s="19" t="s">
        <v>23</v>
      </c>
      <c r="G19" s="20" t="s">
        <v>24</v>
      </c>
      <c r="H19" s="19" t="s">
        <v>25</v>
      </c>
      <c r="I19" s="20" t="s">
        <v>26</v>
      </c>
      <c r="J19" s="19" t="s">
        <v>27</v>
      </c>
      <c r="K19" s="23" t="s">
        <v>28</v>
      </c>
      <c r="L19" s="21" t="s">
        <v>80</v>
      </c>
    </row>
    <row r="20" spans="1:12" s="9" customFormat="1" ht="12.75" x14ac:dyDescent="0.2">
      <c r="A20" s="26" t="s">
        <v>44</v>
      </c>
      <c r="B20" s="27" t="s">
        <v>47</v>
      </c>
      <c r="C20" s="28" t="s">
        <v>31</v>
      </c>
      <c r="D20" s="29">
        <v>2</v>
      </c>
      <c r="E20" s="29">
        <v>300</v>
      </c>
      <c r="F20" s="29">
        <v>1</v>
      </c>
      <c r="G20" s="29">
        <v>334</v>
      </c>
      <c r="H20" s="29">
        <f t="shared" ref="H20:H35" si="0">+D20*E20+G20</f>
        <v>934</v>
      </c>
      <c r="I20" s="29"/>
      <c r="J20" s="29"/>
      <c r="K20" s="25"/>
      <c r="L20" s="42">
        <v>6.6000000000000003E-2</v>
      </c>
    </row>
    <row r="21" spans="1:12" s="9" customFormat="1" ht="12.75" x14ac:dyDescent="0.2">
      <c r="A21" s="31" t="s">
        <v>45</v>
      </c>
      <c r="B21" s="30" t="s">
        <v>47</v>
      </c>
      <c r="C21" s="22" t="s">
        <v>32</v>
      </c>
      <c r="D21" s="30">
        <v>2</v>
      </c>
      <c r="E21" s="30">
        <v>250</v>
      </c>
      <c r="F21" s="30">
        <v>1</v>
      </c>
      <c r="G21" s="30">
        <v>97</v>
      </c>
      <c r="H21" s="30">
        <f t="shared" si="0"/>
        <v>597</v>
      </c>
      <c r="I21" s="30"/>
      <c r="J21" s="30"/>
      <c r="K21" s="17"/>
      <c r="L21" s="43">
        <v>6.6000000000000003E-2</v>
      </c>
    </row>
    <row r="22" spans="1:12" s="9" customFormat="1" ht="12.75" x14ac:dyDescent="0.2">
      <c r="A22" s="31" t="s">
        <v>46</v>
      </c>
      <c r="B22" s="30" t="s">
        <v>47</v>
      </c>
      <c r="C22" s="22" t="s">
        <v>50</v>
      </c>
      <c r="D22" s="30">
        <v>5</v>
      </c>
      <c r="E22" s="30">
        <v>300</v>
      </c>
      <c r="F22" s="30">
        <v>1</v>
      </c>
      <c r="G22" s="30">
        <v>205</v>
      </c>
      <c r="H22" s="30">
        <f t="shared" si="0"/>
        <v>1705</v>
      </c>
      <c r="I22" s="30"/>
      <c r="J22" s="30"/>
      <c r="K22" s="17"/>
      <c r="L22" s="43">
        <v>6.7000000000000004E-2</v>
      </c>
    </row>
    <row r="23" spans="1:12" s="9" customFormat="1" ht="12.75" x14ac:dyDescent="0.2">
      <c r="A23" s="31" t="s">
        <v>46</v>
      </c>
      <c r="B23" s="30" t="s">
        <v>48</v>
      </c>
      <c r="C23" s="22" t="s">
        <v>33</v>
      </c>
      <c r="D23" s="30">
        <v>3</v>
      </c>
      <c r="E23" s="30">
        <v>300</v>
      </c>
      <c r="F23" s="30">
        <v>1</v>
      </c>
      <c r="G23" s="30">
        <v>138</v>
      </c>
      <c r="H23" s="30">
        <f t="shared" si="0"/>
        <v>1038</v>
      </c>
      <c r="I23" s="30"/>
      <c r="J23" s="30"/>
      <c r="K23" s="17"/>
      <c r="L23" s="44">
        <v>6.5000000000000002E-2</v>
      </c>
    </row>
    <row r="24" spans="1:12" s="9" customFormat="1" ht="12.75" x14ac:dyDescent="0.2">
      <c r="A24" s="31" t="s">
        <v>46</v>
      </c>
      <c r="B24" s="30" t="s">
        <v>48</v>
      </c>
      <c r="C24" s="22" t="s">
        <v>34</v>
      </c>
      <c r="D24" s="30">
        <v>1</v>
      </c>
      <c r="E24" s="30">
        <v>300</v>
      </c>
      <c r="F24" s="30">
        <v>1</v>
      </c>
      <c r="G24" s="30">
        <v>355</v>
      </c>
      <c r="H24" s="30">
        <f t="shared" si="0"/>
        <v>655</v>
      </c>
      <c r="I24" s="30"/>
      <c r="J24" s="30"/>
      <c r="K24" s="17"/>
      <c r="L24" s="44">
        <v>6.7000000000000004E-2</v>
      </c>
    </row>
    <row r="25" spans="1:12" s="9" customFormat="1" ht="12.75" x14ac:dyDescent="0.2">
      <c r="A25" s="31" t="s">
        <v>46</v>
      </c>
      <c r="B25" s="30" t="s">
        <v>48</v>
      </c>
      <c r="C25" s="32" t="s">
        <v>35</v>
      </c>
      <c r="D25" s="30">
        <v>7</v>
      </c>
      <c r="E25" s="30">
        <v>15</v>
      </c>
      <c r="F25" s="30">
        <v>1</v>
      </c>
      <c r="G25" s="30">
        <v>4</v>
      </c>
      <c r="H25" s="30">
        <f t="shared" si="0"/>
        <v>109</v>
      </c>
      <c r="I25" s="30"/>
      <c r="J25" s="30"/>
      <c r="K25" s="17"/>
      <c r="L25" s="44">
        <v>6.5000000000000002E-2</v>
      </c>
    </row>
    <row r="26" spans="1:12" s="9" customFormat="1" ht="12.75" x14ac:dyDescent="0.2">
      <c r="A26" s="31" t="s">
        <v>46</v>
      </c>
      <c r="B26" s="30" t="s">
        <v>48</v>
      </c>
      <c r="C26" s="32" t="s">
        <v>39</v>
      </c>
      <c r="D26" s="30">
        <v>5</v>
      </c>
      <c r="E26" s="30">
        <v>15</v>
      </c>
      <c r="F26" s="30">
        <v>1</v>
      </c>
      <c r="G26" s="30">
        <v>6</v>
      </c>
      <c r="H26" s="30">
        <f>+D26*E26+G26</f>
        <v>81</v>
      </c>
      <c r="I26" s="30"/>
      <c r="J26" s="30"/>
      <c r="K26" s="17"/>
      <c r="L26" s="44">
        <v>6.8000000000000005E-2</v>
      </c>
    </row>
    <row r="27" spans="1:12" s="9" customFormat="1" thickBot="1" x14ac:dyDescent="0.25">
      <c r="A27" s="39" t="s">
        <v>46</v>
      </c>
      <c r="B27" s="37" t="s">
        <v>48</v>
      </c>
      <c r="C27" s="40" t="s">
        <v>40</v>
      </c>
      <c r="D27" s="37">
        <v>4</v>
      </c>
      <c r="E27" s="37">
        <v>15</v>
      </c>
      <c r="F27" s="37">
        <v>1</v>
      </c>
      <c r="G27" s="37">
        <v>12</v>
      </c>
      <c r="H27" s="37">
        <f>+D27*E27+G27</f>
        <v>72</v>
      </c>
      <c r="I27" s="37"/>
      <c r="J27" s="37"/>
      <c r="K27" s="41"/>
      <c r="L27" s="45">
        <v>6.7000000000000004E-2</v>
      </c>
    </row>
    <row r="28" spans="1:12" s="9" customFormat="1" ht="12.75" x14ac:dyDescent="0.2">
      <c r="A28" s="38" t="s">
        <v>46</v>
      </c>
      <c r="B28" s="35" t="s">
        <v>48</v>
      </c>
      <c r="C28" s="36" t="s">
        <v>36</v>
      </c>
      <c r="D28" s="35">
        <v>1</v>
      </c>
      <c r="E28" s="35">
        <v>364</v>
      </c>
      <c r="F28" s="35"/>
      <c r="G28" s="35"/>
      <c r="H28" s="35">
        <f>+D28*E28+G28</f>
        <v>364</v>
      </c>
      <c r="I28" s="35"/>
      <c r="J28" s="35"/>
      <c r="K28" s="17"/>
      <c r="L28" s="44">
        <v>6.5000000000000002E-2</v>
      </c>
    </row>
    <row r="29" spans="1:12" s="9" customFormat="1" ht="12.75" x14ac:dyDescent="0.2">
      <c r="A29" s="31" t="s">
        <v>46</v>
      </c>
      <c r="B29" s="30" t="s">
        <v>48</v>
      </c>
      <c r="C29" s="32" t="s">
        <v>37</v>
      </c>
      <c r="D29" s="30">
        <v>4</v>
      </c>
      <c r="E29" s="30">
        <v>300</v>
      </c>
      <c r="F29" s="30">
        <v>1</v>
      </c>
      <c r="G29" s="30">
        <v>279</v>
      </c>
      <c r="H29" s="30">
        <f t="shared" si="0"/>
        <v>1479</v>
      </c>
      <c r="I29" s="30"/>
      <c r="J29" s="30"/>
      <c r="K29" s="17"/>
      <c r="L29" s="44">
        <v>6.6000000000000003E-2</v>
      </c>
    </row>
    <row r="30" spans="1:12" s="9" customFormat="1" ht="12.75" x14ac:dyDescent="0.2">
      <c r="A30" s="31" t="s">
        <v>46</v>
      </c>
      <c r="B30" s="30" t="s">
        <v>48</v>
      </c>
      <c r="C30" s="32" t="s">
        <v>38</v>
      </c>
      <c r="D30" s="30">
        <v>7</v>
      </c>
      <c r="E30" s="30">
        <v>300</v>
      </c>
      <c r="F30" s="30">
        <v>1</v>
      </c>
      <c r="G30" s="30">
        <v>295</v>
      </c>
      <c r="H30" s="30">
        <f t="shared" si="0"/>
        <v>2395</v>
      </c>
      <c r="I30" s="30"/>
      <c r="J30" s="30"/>
      <c r="K30" s="17"/>
      <c r="L30" s="44">
        <v>6.6000000000000003E-2</v>
      </c>
    </row>
    <row r="31" spans="1:12" s="9" customFormat="1" ht="12.75" x14ac:dyDescent="0.2">
      <c r="A31" s="31" t="s">
        <v>45</v>
      </c>
      <c r="B31" s="30" t="s">
        <v>48</v>
      </c>
      <c r="C31" s="22" t="s">
        <v>41</v>
      </c>
      <c r="D31" s="30">
        <v>4</v>
      </c>
      <c r="E31" s="30">
        <v>15</v>
      </c>
      <c r="F31" s="30">
        <v>1</v>
      </c>
      <c r="G31" s="30">
        <v>3</v>
      </c>
      <c r="H31" s="30">
        <f t="shared" si="0"/>
        <v>63</v>
      </c>
      <c r="I31" s="30"/>
      <c r="J31" s="30"/>
      <c r="K31" s="17"/>
      <c r="L31" s="44">
        <v>6.4000000000000001E-2</v>
      </c>
    </row>
    <row r="32" spans="1:12" s="9" customFormat="1" ht="12.75" x14ac:dyDescent="0.2">
      <c r="A32" s="31" t="s">
        <v>79</v>
      </c>
      <c r="B32" s="30" t="s">
        <v>48</v>
      </c>
      <c r="C32" s="22" t="s">
        <v>42</v>
      </c>
      <c r="D32" s="30">
        <v>1</v>
      </c>
      <c r="E32" s="30">
        <v>15</v>
      </c>
      <c r="F32" s="30">
        <v>1</v>
      </c>
      <c r="G32" s="30">
        <v>14</v>
      </c>
      <c r="H32" s="30">
        <f t="shared" si="0"/>
        <v>29</v>
      </c>
      <c r="I32" s="30"/>
      <c r="J32" s="30"/>
      <c r="K32" s="17"/>
      <c r="L32" s="44">
        <v>6.6000000000000003E-2</v>
      </c>
    </row>
    <row r="33" spans="1:13" s="9" customFormat="1" ht="12.75" x14ac:dyDescent="0.2">
      <c r="A33" s="31" t="s">
        <v>79</v>
      </c>
      <c r="B33" s="30" t="s">
        <v>48</v>
      </c>
      <c r="C33" s="22" t="s">
        <v>51</v>
      </c>
      <c r="D33" s="30">
        <v>1</v>
      </c>
      <c r="E33" s="30">
        <v>219</v>
      </c>
      <c r="F33" s="30"/>
      <c r="G33" s="30"/>
      <c r="H33" s="30">
        <f t="shared" si="0"/>
        <v>219</v>
      </c>
      <c r="I33" s="30"/>
      <c r="J33" s="30"/>
      <c r="K33" s="17"/>
      <c r="L33" s="44">
        <v>6.5000000000000002E-2</v>
      </c>
    </row>
    <row r="34" spans="1:13" s="9" customFormat="1" ht="12.75" x14ac:dyDescent="0.2">
      <c r="A34" s="31" t="s">
        <v>44</v>
      </c>
      <c r="B34" s="30" t="s">
        <v>48</v>
      </c>
      <c r="C34" s="22" t="s">
        <v>52</v>
      </c>
      <c r="D34" s="30">
        <v>1</v>
      </c>
      <c r="E34" s="30">
        <v>300</v>
      </c>
      <c r="F34" s="30">
        <v>1</v>
      </c>
      <c r="G34" s="30">
        <v>190</v>
      </c>
      <c r="H34" s="30">
        <f t="shared" si="0"/>
        <v>490</v>
      </c>
      <c r="I34" s="30"/>
      <c r="J34" s="30"/>
      <c r="K34" s="17"/>
      <c r="L34" s="44">
        <v>6.5000000000000002E-2</v>
      </c>
    </row>
    <row r="35" spans="1:13" s="9" customFormat="1" ht="12.75" x14ac:dyDescent="0.2">
      <c r="A35" s="31" t="s">
        <v>44</v>
      </c>
      <c r="B35" s="30" t="s">
        <v>48</v>
      </c>
      <c r="C35" s="22" t="s">
        <v>43</v>
      </c>
      <c r="D35" s="30">
        <v>1</v>
      </c>
      <c r="E35" s="30">
        <v>300</v>
      </c>
      <c r="F35" s="30">
        <v>1</v>
      </c>
      <c r="G35" s="30">
        <v>203</v>
      </c>
      <c r="H35" s="30">
        <f t="shared" si="0"/>
        <v>503</v>
      </c>
      <c r="I35" s="30"/>
      <c r="J35" s="30"/>
      <c r="K35" s="17"/>
      <c r="L35" s="44">
        <v>6.6000000000000003E-2</v>
      </c>
    </row>
    <row r="36" spans="1:13" ht="15" customHeight="1" x14ac:dyDescent="0.15">
      <c r="A36" s="10"/>
      <c r="B36" s="10"/>
      <c r="C36" s="10"/>
      <c r="D36" s="11">
        <f>SUM(D20:D35)</f>
        <v>49</v>
      </c>
      <c r="E36" s="9"/>
      <c r="F36" s="34">
        <f>SUM(F20:F35)</f>
        <v>14</v>
      </c>
      <c r="H36" s="24">
        <f>SUM(H20:H35)</f>
        <v>10733</v>
      </c>
      <c r="I36" s="24">
        <f>+H36+1260</f>
        <v>11993</v>
      </c>
    </row>
    <row r="37" spans="1:13" ht="9.75" customHeight="1" x14ac:dyDescent="0.15">
      <c r="C37" s="10"/>
      <c r="H37" s="12"/>
      <c r="I37" s="13"/>
      <c r="J37" s="13"/>
      <c r="K37" s="14"/>
      <c r="L37" s="13"/>
    </row>
    <row r="38" spans="1:13" ht="14.45" customHeight="1" x14ac:dyDescent="0.15">
      <c r="A38" s="15" t="s">
        <v>29</v>
      </c>
      <c r="B38" s="65" t="s">
        <v>53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46"/>
    </row>
    <row r="40" spans="1:13" x14ac:dyDescent="0.15">
      <c r="J40" s="16"/>
      <c r="K40" s="16"/>
    </row>
    <row r="41" spans="1:13" ht="26.45" customHeight="1" x14ac:dyDescent="0.15"/>
    <row r="42" spans="1:13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 t="s">
        <v>57</v>
      </c>
      <c r="L42" s="1"/>
    </row>
    <row r="43" spans="1:13" ht="12.6" customHeight="1" x14ac:dyDescent="0.15">
      <c r="A43" s="67"/>
      <c r="B43" s="70" t="s">
        <v>0</v>
      </c>
      <c r="C43" s="70"/>
      <c r="D43" s="70"/>
      <c r="E43" s="33"/>
      <c r="F43" s="33"/>
      <c r="G43" s="33"/>
      <c r="H43" s="33"/>
      <c r="I43" s="33"/>
      <c r="J43" s="33"/>
      <c r="K43" s="33"/>
      <c r="L43" s="33"/>
    </row>
    <row r="44" spans="1:13" ht="12.6" customHeight="1" x14ac:dyDescent="0.15">
      <c r="A44" s="67"/>
      <c r="B44" s="70" t="s">
        <v>1</v>
      </c>
      <c r="C44" s="70"/>
      <c r="D44" s="70"/>
      <c r="E44" s="33"/>
      <c r="F44" s="33"/>
      <c r="G44" s="33"/>
      <c r="H44" s="33"/>
      <c r="I44" s="33"/>
      <c r="J44" s="33"/>
      <c r="K44" s="33"/>
      <c r="L44" s="33"/>
    </row>
    <row r="45" spans="1:13" ht="12.6" customHeight="1" x14ac:dyDescent="0.15">
      <c r="A45" s="67"/>
      <c r="B45" s="70" t="s">
        <v>2</v>
      </c>
      <c r="C45" s="70"/>
      <c r="D45" s="70"/>
      <c r="E45" s="33"/>
      <c r="F45" s="33"/>
      <c r="G45" s="33"/>
      <c r="H45" s="33"/>
      <c r="I45" s="33"/>
      <c r="J45" s="33"/>
      <c r="K45" s="33"/>
      <c r="L45" s="33"/>
    </row>
    <row r="46" spans="1:13" ht="12.6" customHeight="1" x14ac:dyDescent="0.15">
      <c r="A46" s="67"/>
      <c r="B46" s="70" t="s">
        <v>3</v>
      </c>
      <c r="C46" s="70"/>
      <c r="D46" s="70"/>
      <c r="E46" s="33"/>
      <c r="F46" s="33"/>
      <c r="G46" s="33"/>
      <c r="H46" s="33"/>
      <c r="I46" s="33"/>
      <c r="J46" s="33"/>
      <c r="K46" s="33"/>
      <c r="L46" s="33"/>
    </row>
    <row r="47" spans="1:13" ht="12.6" customHeight="1" x14ac:dyDescent="0.15"/>
    <row r="48" spans="1:13" ht="17.25" x14ac:dyDescent="0.15">
      <c r="B48" s="3"/>
      <c r="C48" s="3"/>
      <c r="D48" s="3"/>
      <c r="F48" s="3" t="s">
        <v>56</v>
      </c>
      <c r="G48" s="3"/>
      <c r="J48" s="3"/>
      <c r="K48" s="3"/>
      <c r="L48" s="3"/>
    </row>
    <row r="50" spans="1:12" x14ac:dyDescent="0.15">
      <c r="A50" s="67"/>
      <c r="B50" s="68" t="s">
        <v>4</v>
      </c>
      <c r="C50" s="68" t="s">
        <v>5</v>
      </c>
      <c r="D50" s="68"/>
      <c r="E50" s="68"/>
      <c r="F50" s="68"/>
      <c r="G50" s="68"/>
      <c r="H50" s="68"/>
      <c r="I50" s="68"/>
      <c r="J50" s="68" t="s">
        <v>6</v>
      </c>
      <c r="K50" s="4"/>
      <c r="L50" s="68" t="s">
        <v>7</v>
      </c>
    </row>
    <row r="51" spans="1:12" x14ac:dyDescent="0.15">
      <c r="A51" s="67"/>
      <c r="B51" s="68"/>
      <c r="C51" s="69" t="s">
        <v>8</v>
      </c>
      <c r="D51" s="69"/>
      <c r="E51" s="69"/>
      <c r="F51" s="69"/>
      <c r="G51" s="69"/>
      <c r="H51" s="69"/>
      <c r="I51" s="69"/>
      <c r="J51" s="68"/>
      <c r="K51" s="4"/>
      <c r="L51" s="68"/>
    </row>
    <row r="52" spans="1:12" x14ac:dyDescent="0.15">
      <c r="A52" s="67"/>
      <c r="B52" s="68"/>
      <c r="C52" s="69" t="s">
        <v>9</v>
      </c>
      <c r="D52" s="69"/>
      <c r="E52" s="69"/>
      <c r="F52" s="69"/>
      <c r="G52" s="69"/>
      <c r="H52" s="69"/>
      <c r="I52" s="69"/>
      <c r="J52" s="68"/>
      <c r="K52" s="4"/>
      <c r="L52" s="68"/>
    </row>
    <row r="53" spans="1:12" ht="10.9" customHeight="1" x14ac:dyDescent="0.15"/>
    <row r="54" spans="1:12" x14ac:dyDescent="0.15">
      <c r="A54" s="6"/>
      <c r="B54" s="7" t="s">
        <v>10</v>
      </c>
      <c r="C54" s="8"/>
      <c r="D54" s="8"/>
      <c r="E54" s="8"/>
      <c r="F54" s="8"/>
      <c r="G54" s="8"/>
      <c r="H54" s="8"/>
      <c r="I54" s="8"/>
    </row>
    <row r="55" spans="1:12" x14ac:dyDescent="0.15">
      <c r="A55" s="6"/>
      <c r="B55" s="7" t="s">
        <v>11</v>
      </c>
      <c r="C55" s="8"/>
      <c r="D55" s="8"/>
      <c r="E55" s="8"/>
      <c r="F55" s="8"/>
      <c r="G55" s="7" t="s">
        <v>12</v>
      </c>
      <c r="H55" s="8" t="s">
        <v>30</v>
      </c>
    </row>
    <row r="56" spans="1:12" x14ac:dyDescent="0.15">
      <c r="A56" s="6"/>
      <c r="B56" s="7" t="s">
        <v>13</v>
      </c>
      <c r="C56" s="8"/>
      <c r="D56" s="8"/>
      <c r="E56" s="8"/>
      <c r="F56" s="8"/>
      <c r="G56" s="7" t="s">
        <v>14</v>
      </c>
      <c r="H56" s="8" t="s">
        <v>54</v>
      </c>
    </row>
    <row r="57" spans="1:12" x14ac:dyDescent="0.15">
      <c r="A57" s="6"/>
      <c r="B57" s="7" t="s">
        <v>15</v>
      </c>
      <c r="C57" s="8"/>
      <c r="D57" s="8"/>
      <c r="E57" s="8"/>
      <c r="F57" s="8"/>
      <c r="G57" s="7" t="s">
        <v>16</v>
      </c>
      <c r="H57" s="8" t="s">
        <v>55</v>
      </c>
    </row>
    <row r="58" spans="1:12" x14ac:dyDescent="0.15">
      <c r="A58" s="6"/>
      <c r="B58" s="7" t="s">
        <v>17</v>
      </c>
      <c r="C58" s="8" t="s">
        <v>49</v>
      </c>
      <c r="D58" s="8"/>
      <c r="E58" s="8"/>
      <c r="F58" s="8"/>
      <c r="G58" s="8"/>
      <c r="H58" s="8"/>
      <c r="I58" s="8"/>
      <c r="J58" s="8"/>
      <c r="K58" s="7" t="s">
        <v>18</v>
      </c>
      <c r="L58" s="8" t="s">
        <v>19</v>
      </c>
    </row>
    <row r="59" spans="1:12" ht="14.25" thickBot="1" x14ac:dyDescent="0.2"/>
    <row r="60" spans="1:12" ht="23.25" thickBot="1" x14ac:dyDescent="0.2">
      <c r="A60" s="18" t="s">
        <v>20</v>
      </c>
      <c r="B60" s="19" t="s">
        <v>21</v>
      </c>
      <c r="C60" s="20" t="s">
        <v>22</v>
      </c>
      <c r="D60" s="19" t="s">
        <v>23</v>
      </c>
      <c r="E60" s="20" t="s">
        <v>24</v>
      </c>
      <c r="F60" s="19" t="s">
        <v>23</v>
      </c>
      <c r="G60" s="20" t="s">
        <v>24</v>
      </c>
      <c r="H60" s="19" t="s">
        <v>25</v>
      </c>
      <c r="I60" s="20" t="s">
        <v>26</v>
      </c>
      <c r="J60" s="19" t="s">
        <v>27</v>
      </c>
      <c r="K60" s="23" t="s">
        <v>28</v>
      </c>
      <c r="L60" s="21" t="s">
        <v>80</v>
      </c>
    </row>
    <row r="61" spans="1:12" ht="14.25" x14ac:dyDescent="0.2">
      <c r="A61" s="26" t="s">
        <v>44</v>
      </c>
      <c r="B61" s="27" t="s">
        <v>47</v>
      </c>
      <c r="C61" s="28" t="s">
        <v>31</v>
      </c>
      <c r="D61" s="29">
        <v>2</v>
      </c>
      <c r="E61" s="29">
        <v>300</v>
      </c>
      <c r="F61" s="29">
        <v>1</v>
      </c>
      <c r="G61" s="29">
        <v>334</v>
      </c>
      <c r="H61" s="29">
        <f t="shared" ref="H61:H66" si="1">+D61*E61+G61</f>
        <v>934</v>
      </c>
      <c r="I61" s="29"/>
      <c r="J61" s="29"/>
      <c r="K61" s="25"/>
      <c r="L61" s="42">
        <v>6.6000000000000003E-2</v>
      </c>
    </row>
    <row r="62" spans="1:12" ht="14.25" x14ac:dyDescent="0.2">
      <c r="A62" s="31" t="s">
        <v>45</v>
      </c>
      <c r="B62" s="30" t="s">
        <v>47</v>
      </c>
      <c r="C62" s="22" t="s">
        <v>32</v>
      </c>
      <c r="D62" s="30">
        <v>2</v>
      </c>
      <c r="E62" s="30">
        <v>250</v>
      </c>
      <c r="F62" s="30">
        <v>1</v>
      </c>
      <c r="G62" s="30">
        <v>97</v>
      </c>
      <c r="H62" s="30">
        <f t="shared" si="1"/>
        <v>597</v>
      </c>
      <c r="I62" s="30"/>
      <c r="J62" s="30"/>
      <c r="K62" s="17"/>
      <c r="L62" s="43">
        <v>6.6000000000000003E-2</v>
      </c>
    </row>
    <row r="63" spans="1:12" ht="14.25" x14ac:dyDescent="0.2">
      <c r="A63" s="31" t="s">
        <v>46</v>
      </c>
      <c r="B63" s="30" t="s">
        <v>47</v>
      </c>
      <c r="C63" s="22" t="s">
        <v>50</v>
      </c>
      <c r="D63" s="30">
        <v>5</v>
      </c>
      <c r="E63" s="30">
        <v>300</v>
      </c>
      <c r="F63" s="30">
        <v>1</v>
      </c>
      <c r="G63" s="30">
        <v>205</v>
      </c>
      <c r="H63" s="30">
        <f t="shared" si="1"/>
        <v>1705</v>
      </c>
      <c r="I63" s="30"/>
      <c r="J63" s="30"/>
      <c r="K63" s="17"/>
      <c r="L63" s="43">
        <v>6.7000000000000004E-2</v>
      </c>
    </row>
    <row r="64" spans="1:12" ht="14.25" x14ac:dyDescent="0.2">
      <c r="A64" s="31" t="s">
        <v>46</v>
      </c>
      <c r="B64" s="30" t="s">
        <v>48</v>
      </c>
      <c r="C64" s="22" t="s">
        <v>33</v>
      </c>
      <c r="D64" s="30">
        <v>3</v>
      </c>
      <c r="E64" s="30">
        <v>300</v>
      </c>
      <c r="F64" s="30">
        <v>1</v>
      </c>
      <c r="G64" s="30">
        <v>138</v>
      </c>
      <c r="H64" s="30">
        <f t="shared" si="1"/>
        <v>1038</v>
      </c>
      <c r="I64" s="30"/>
      <c r="J64" s="30"/>
      <c r="K64" s="17"/>
      <c r="L64" s="44">
        <v>6.5000000000000002E-2</v>
      </c>
    </row>
    <row r="65" spans="1:12" ht="14.25" x14ac:dyDescent="0.2">
      <c r="A65" s="31" t="s">
        <v>46</v>
      </c>
      <c r="B65" s="30" t="s">
        <v>48</v>
      </c>
      <c r="C65" s="22" t="s">
        <v>34</v>
      </c>
      <c r="D65" s="30">
        <v>1</v>
      </c>
      <c r="E65" s="30">
        <v>300</v>
      </c>
      <c r="F65" s="30">
        <v>1</v>
      </c>
      <c r="G65" s="30">
        <v>355</v>
      </c>
      <c r="H65" s="30">
        <f t="shared" si="1"/>
        <v>655</v>
      </c>
      <c r="I65" s="30"/>
      <c r="J65" s="30"/>
      <c r="K65" s="17"/>
      <c r="L65" s="44">
        <v>6.7000000000000004E-2</v>
      </c>
    </row>
    <row r="66" spans="1:12" ht="14.25" x14ac:dyDescent="0.2">
      <c r="A66" s="31" t="s">
        <v>46</v>
      </c>
      <c r="B66" s="30" t="s">
        <v>48</v>
      </c>
      <c r="C66" s="32" t="s">
        <v>35</v>
      </c>
      <c r="D66" s="30">
        <v>7</v>
      </c>
      <c r="E66" s="30">
        <v>15</v>
      </c>
      <c r="F66" s="30">
        <v>1</v>
      </c>
      <c r="G66" s="30">
        <v>4</v>
      </c>
      <c r="H66" s="30">
        <f t="shared" si="1"/>
        <v>109</v>
      </c>
      <c r="I66" s="30"/>
      <c r="J66" s="30"/>
      <c r="K66" s="17"/>
      <c r="L66" s="44">
        <v>6.5000000000000002E-2</v>
      </c>
    </row>
    <row r="67" spans="1:12" ht="14.25" x14ac:dyDescent="0.2">
      <c r="A67" s="31" t="s">
        <v>46</v>
      </c>
      <c r="B67" s="30" t="s">
        <v>48</v>
      </c>
      <c r="C67" s="32" t="s">
        <v>39</v>
      </c>
      <c r="D67" s="30">
        <v>5</v>
      </c>
      <c r="E67" s="30">
        <v>15</v>
      </c>
      <c r="F67" s="30">
        <v>1</v>
      </c>
      <c r="G67" s="30">
        <v>6</v>
      </c>
      <c r="H67" s="30">
        <f>+D67*E67+G67</f>
        <v>81</v>
      </c>
      <c r="I67" s="30"/>
      <c r="J67" s="30"/>
      <c r="K67" s="17"/>
      <c r="L67" s="44">
        <v>6.8000000000000005E-2</v>
      </c>
    </row>
    <row r="68" spans="1:12" ht="15" thickBot="1" x14ac:dyDescent="0.25">
      <c r="A68" s="39" t="s">
        <v>46</v>
      </c>
      <c r="B68" s="37" t="s">
        <v>48</v>
      </c>
      <c r="C68" s="40" t="s">
        <v>40</v>
      </c>
      <c r="D68" s="37">
        <v>4</v>
      </c>
      <c r="E68" s="37">
        <v>15</v>
      </c>
      <c r="F68" s="37">
        <v>1</v>
      </c>
      <c r="G68" s="37">
        <v>12</v>
      </c>
      <c r="H68" s="37">
        <f>+D68*E68+G68</f>
        <v>72</v>
      </c>
      <c r="I68" s="37"/>
      <c r="J68" s="37"/>
      <c r="K68" s="41"/>
      <c r="L68" s="45">
        <v>6.7000000000000004E-2</v>
      </c>
    </row>
    <row r="69" spans="1:12" ht="14.25" x14ac:dyDescent="0.2">
      <c r="A69" s="38" t="s">
        <v>46</v>
      </c>
      <c r="B69" s="35" t="s">
        <v>48</v>
      </c>
      <c r="C69" s="36" t="s">
        <v>36</v>
      </c>
      <c r="D69" s="35">
        <v>1</v>
      </c>
      <c r="E69" s="35">
        <v>364</v>
      </c>
      <c r="F69" s="35"/>
      <c r="G69" s="35"/>
      <c r="H69" s="35">
        <f>+D69*E69+G69</f>
        <v>364</v>
      </c>
      <c r="I69" s="35"/>
      <c r="J69" s="35"/>
      <c r="K69" s="17"/>
      <c r="L69" s="44">
        <v>6.5000000000000002E-2</v>
      </c>
    </row>
    <row r="70" spans="1:12" ht="14.25" x14ac:dyDescent="0.2">
      <c r="A70" s="31" t="s">
        <v>46</v>
      </c>
      <c r="B70" s="30" t="s">
        <v>48</v>
      </c>
      <c r="C70" s="32" t="s">
        <v>37</v>
      </c>
      <c r="D70" s="30">
        <v>4</v>
      </c>
      <c r="E70" s="30">
        <v>300</v>
      </c>
      <c r="F70" s="30">
        <v>1</v>
      </c>
      <c r="G70" s="30">
        <v>279</v>
      </c>
      <c r="H70" s="30">
        <f t="shared" ref="H70:H76" si="2">+D70*E70+G70</f>
        <v>1479</v>
      </c>
      <c r="I70" s="30"/>
      <c r="J70" s="30"/>
      <c r="K70" s="17"/>
      <c r="L70" s="44">
        <v>6.6000000000000003E-2</v>
      </c>
    </row>
    <row r="71" spans="1:12" ht="14.25" x14ac:dyDescent="0.2">
      <c r="A71" s="31" t="s">
        <v>46</v>
      </c>
      <c r="B71" s="30" t="s">
        <v>48</v>
      </c>
      <c r="C71" s="32" t="s">
        <v>38</v>
      </c>
      <c r="D71" s="30">
        <v>7</v>
      </c>
      <c r="E71" s="30">
        <v>300</v>
      </c>
      <c r="F71" s="30">
        <v>1</v>
      </c>
      <c r="G71" s="30">
        <v>295</v>
      </c>
      <c r="H71" s="30">
        <f t="shared" si="2"/>
        <v>2395</v>
      </c>
      <c r="I71" s="30"/>
      <c r="J71" s="30"/>
      <c r="K71" s="17"/>
      <c r="L71" s="44">
        <v>6.6000000000000003E-2</v>
      </c>
    </row>
    <row r="72" spans="1:12" ht="14.25" x14ac:dyDescent="0.2">
      <c r="A72" s="31" t="s">
        <v>45</v>
      </c>
      <c r="B72" s="30" t="s">
        <v>48</v>
      </c>
      <c r="C72" s="22" t="s">
        <v>41</v>
      </c>
      <c r="D72" s="30">
        <v>4</v>
      </c>
      <c r="E72" s="30">
        <v>15</v>
      </c>
      <c r="F72" s="30">
        <v>1</v>
      </c>
      <c r="G72" s="30">
        <v>3</v>
      </c>
      <c r="H72" s="30">
        <f t="shared" si="2"/>
        <v>63</v>
      </c>
      <c r="I72" s="30"/>
      <c r="J72" s="30"/>
      <c r="K72" s="17"/>
      <c r="L72" s="44">
        <v>6.4000000000000001E-2</v>
      </c>
    </row>
    <row r="73" spans="1:12" ht="14.25" x14ac:dyDescent="0.2">
      <c r="A73" s="31" t="s">
        <v>79</v>
      </c>
      <c r="B73" s="30" t="s">
        <v>48</v>
      </c>
      <c r="C73" s="22" t="s">
        <v>42</v>
      </c>
      <c r="D73" s="30">
        <v>1</v>
      </c>
      <c r="E73" s="30">
        <v>15</v>
      </c>
      <c r="F73" s="30">
        <v>1</v>
      </c>
      <c r="G73" s="30">
        <v>14</v>
      </c>
      <c r="H73" s="30">
        <f t="shared" si="2"/>
        <v>29</v>
      </c>
      <c r="I73" s="30"/>
      <c r="J73" s="30"/>
      <c r="K73" s="17"/>
      <c r="L73" s="44">
        <v>6.6000000000000003E-2</v>
      </c>
    </row>
    <row r="74" spans="1:12" ht="14.25" x14ac:dyDescent="0.2">
      <c r="A74" s="31" t="s">
        <v>79</v>
      </c>
      <c r="B74" s="30" t="s">
        <v>48</v>
      </c>
      <c r="C74" s="22" t="s">
        <v>51</v>
      </c>
      <c r="D74" s="30">
        <v>1</v>
      </c>
      <c r="E74" s="30">
        <v>219</v>
      </c>
      <c r="F74" s="30"/>
      <c r="G74" s="30"/>
      <c r="H74" s="30">
        <f t="shared" si="2"/>
        <v>219</v>
      </c>
      <c r="I74" s="30"/>
      <c r="J74" s="30"/>
      <c r="K74" s="17"/>
      <c r="L74" s="44">
        <v>6.5000000000000002E-2</v>
      </c>
    </row>
    <row r="75" spans="1:12" ht="14.25" x14ac:dyDescent="0.2">
      <c r="A75" s="31" t="s">
        <v>44</v>
      </c>
      <c r="B75" s="30" t="s">
        <v>48</v>
      </c>
      <c r="C75" s="22" t="s">
        <v>52</v>
      </c>
      <c r="D75" s="30">
        <v>1</v>
      </c>
      <c r="E75" s="30">
        <v>300</v>
      </c>
      <c r="F75" s="30">
        <v>1</v>
      </c>
      <c r="G75" s="30">
        <v>190</v>
      </c>
      <c r="H75" s="30">
        <f t="shared" si="2"/>
        <v>490</v>
      </c>
      <c r="I75" s="30"/>
      <c r="J75" s="30"/>
      <c r="K75" s="17"/>
      <c r="L75" s="44">
        <v>6.5000000000000002E-2</v>
      </c>
    </row>
    <row r="76" spans="1:12" ht="14.25" x14ac:dyDescent="0.2">
      <c r="A76" s="31" t="s">
        <v>44</v>
      </c>
      <c r="B76" s="30" t="s">
        <v>48</v>
      </c>
      <c r="C76" s="22" t="s">
        <v>43</v>
      </c>
      <c r="D76" s="30">
        <v>1</v>
      </c>
      <c r="E76" s="30">
        <v>300</v>
      </c>
      <c r="F76" s="30">
        <v>1</v>
      </c>
      <c r="G76" s="30">
        <v>203</v>
      </c>
      <c r="H76" s="30">
        <f t="shared" si="2"/>
        <v>503</v>
      </c>
      <c r="I76" s="30"/>
      <c r="J76" s="30"/>
      <c r="K76" s="17"/>
      <c r="L76" s="44">
        <v>6.6000000000000003E-2</v>
      </c>
    </row>
    <row r="77" spans="1:12" ht="12" customHeight="1" x14ac:dyDescent="0.15">
      <c r="A77" s="10"/>
      <c r="B77" s="10"/>
      <c r="C77" s="10"/>
      <c r="D77" s="11">
        <f>SUM(D61:D76)</f>
        <v>49</v>
      </c>
      <c r="E77" s="9"/>
      <c r="F77" s="34">
        <f>SUM(F61:F76)</f>
        <v>14</v>
      </c>
      <c r="H77" s="24">
        <f>SUM(H61:H76)</f>
        <v>10733</v>
      </c>
      <c r="I77" s="24">
        <f>+H77+1260</f>
        <v>11993</v>
      </c>
    </row>
    <row r="78" spans="1:12" ht="10.9" customHeight="1" x14ac:dyDescent="0.15">
      <c r="C78" s="10"/>
      <c r="H78" s="12"/>
      <c r="I78" s="13"/>
      <c r="J78" s="13"/>
      <c r="K78" s="14"/>
      <c r="L78" s="13"/>
    </row>
    <row r="79" spans="1:12" x14ac:dyDescent="0.15">
      <c r="A79" s="15" t="s">
        <v>29</v>
      </c>
      <c r="B79" s="65" t="s">
        <v>53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</row>
  </sheetData>
  <mergeCells count="26">
    <mergeCell ref="J9:J11"/>
    <mergeCell ref="L9:L11"/>
    <mergeCell ref="C10:I10"/>
    <mergeCell ref="C11:I11"/>
    <mergeCell ref="B38:L38"/>
    <mergeCell ref="B4:D4"/>
    <mergeCell ref="B5:D5"/>
    <mergeCell ref="A43:A46"/>
    <mergeCell ref="B43:D43"/>
    <mergeCell ref="B44:D44"/>
    <mergeCell ref="B45:D45"/>
    <mergeCell ref="B46:D46"/>
    <mergeCell ref="A2:A5"/>
    <mergeCell ref="A9:A11"/>
    <mergeCell ref="B9:B11"/>
    <mergeCell ref="C9:I9"/>
    <mergeCell ref="B2:D2"/>
    <mergeCell ref="B3:D3"/>
    <mergeCell ref="B79:L79"/>
    <mergeCell ref="A50:A52"/>
    <mergeCell ref="B50:B52"/>
    <mergeCell ref="C50:I50"/>
    <mergeCell ref="J50:J52"/>
    <mergeCell ref="L50:L52"/>
    <mergeCell ref="C51:I51"/>
    <mergeCell ref="C52:I52"/>
  </mergeCells>
  <phoneticPr fontId="13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49431-7005-4F8A-839E-430C13185BD8}">
  <dimension ref="A1:M44"/>
  <sheetViews>
    <sheetView tabSelected="1" topLeftCell="A10" zoomScale="120" zoomScaleNormal="120" workbookViewId="0">
      <selection activeCell="G16" sqref="G16"/>
    </sheetView>
  </sheetViews>
  <sheetFormatPr defaultColWidth="11" defaultRowHeight="16.5" x14ac:dyDescent="0.3"/>
  <cols>
    <col min="1" max="1" width="8.375" style="47" bestFit="1" customWidth="1"/>
    <col min="2" max="2" width="6.375" style="47" bestFit="1" customWidth="1"/>
    <col min="3" max="3" width="16.25" style="47" bestFit="1" customWidth="1"/>
    <col min="4" max="4" width="23.5" style="47" bestFit="1" customWidth="1"/>
    <col min="5" max="5" width="5.875" style="47" bestFit="1" customWidth="1"/>
    <col min="6" max="6" width="11" style="47"/>
    <col min="7" max="7" width="17.375" style="47" bestFit="1" customWidth="1"/>
    <col min="8" max="8" width="3.125" style="47" bestFit="1" customWidth="1"/>
    <col min="9" max="9" width="22.25" style="47" bestFit="1" customWidth="1"/>
    <col min="10" max="10" width="3.125" style="47" bestFit="1" customWidth="1"/>
    <col min="11" max="11" width="8.625" style="47" bestFit="1" customWidth="1"/>
    <col min="12" max="12" width="3.125" style="47" bestFit="1" customWidth="1"/>
    <col min="13" max="16384" width="11" style="47"/>
  </cols>
  <sheetData>
    <row r="1" spans="1:5" x14ac:dyDescent="0.3">
      <c r="A1" s="55" t="s">
        <v>78</v>
      </c>
      <c r="B1" s="55" t="s">
        <v>21</v>
      </c>
      <c r="C1" s="55" t="s">
        <v>22</v>
      </c>
      <c r="D1" s="55" t="s">
        <v>77</v>
      </c>
      <c r="E1" s="56" t="s">
        <v>76</v>
      </c>
    </row>
    <row r="2" spans="1:5" x14ac:dyDescent="0.3">
      <c r="A2" s="48">
        <v>1</v>
      </c>
      <c r="B2" s="52" t="s">
        <v>47</v>
      </c>
      <c r="C2" s="50" t="s">
        <v>31</v>
      </c>
      <c r="D2" s="49" t="s">
        <v>59</v>
      </c>
      <c r="E2" s="49">
        <v>300</v>
      </c>
    </row>
    <row r="3" spans="1:5" x14ac:dyDescent="0.3">
      <c r="A3" s="48">
        <v>2</v>
      </c>
      <c r="B3" s="52" t="s">
        <v>47</v>
      </c>
      <c r="C3" s="50" t="s">
        <v>31</v>
      </c>
      <c r="D3" s="49" t="s">
        <v>59</v>
      </c>
      <c r="E3" s="49">
        <v>300</v>
      </c>
    </row>
    <row r="4" spans="1:5" x14ac:dyDescent="0.3">
      <c r="A4" s="48">
        <v>3</v>
      </c>
      <c r="B4" s="52" t="s">
        <v>47</v>
      </c>
      <c r="C4" s="50" t="s">
        <v>31</v>
      </c>
      <c r="D4" s="49" t="s">
        <v>75</v>
      </c>
      <c r="E4" s="49">
        <v>334</v>
      </c>
    </row>
    <row r="5" spans="1:5" x14ac:dyDescent="0.3">
      <c r="A5" s="48">
        <v>4</v>
      </c>
      <c r="B5" s="52" t="s">
        <v>47</v>
      </c>
      <c r="C5" s="50" t="s">
        <v>32</v>
      </c>
      <c r="D5" s="49" t="s">
        <v>74</v>
      </c>
      <c r="E5" s="49">
        <v>250</v>
      </c>
    </row>
    <row r="6" spans="1:5" x14ac:dyDescent="0.3">
      <c r="A6" s="48">
        <v>5</v>
      </c>
      <c r="B6" s="52" t="s">
        <v>47</v>
      </c>
      <c r="C6" s="50" t="s">
        <v>32</v>
      </c>
      <c r="D6" s="49" t="s">
        <v>74</v>
      </c>
      <c r="E6" s="49">
        <v>250</v>
      </c>
    </row>
    <row r="7" spans="1:5" x14ac:dyDescent="0.3">
      <c r="A7" s="48">
        <v>6</v>
      </c>
      <c r="B7" s="52" t="s">
        <v>47</v>
      </c>
      <c r="C7" s="50" t="s">
        <v>32</v>
      </c>
      <c r="D7" s="49" t="s">
        <v>73</v>
      </c>
      <c r="E7" s="49">
        <v>97</v>
      </c>
    </row>
    <row r="8" spans="1:5" x14ac:dyDescent="0.3">
      <c r="A8" s="48">
        <v>7</v>
      </c>
      <c r="B8" s="52" t="s">
        <v>47</v>
      </c>
      <c r="C8" s="50" t="s">
        <v>50</v>
      </c>
      <c r="D8" s="49" t="s">
        <v>59</v>
      </c>
      <c r="E8" s="49">
        <v>300</v>
      </c>
    </row>
    <row r="9" spans="1:5" x14ac:dyDescent="0.3">
      <c r="A9" s="48">
        <v>8</v>
      </c>
      <c r="B9" s="52" t="s">
        <v>47</v>
      </c>
      <c r="C9" s="50" t="s">
        <v>50</v>
      </c>
      <c r="D9" s="49" t="s">
        <v>59</v>
      </c>
      <c r="E9" s="49">
        <v>300</v>
      </c>
    </row>
    <row r="10" spans="1:5" x14ac:dyDescent="0.3">
      <c r="A10" s="48">
        <v>9</v>
      </c>
      <c r="B10" s="52" t="s">
        <v>47</v>
      </c>
      <c r="C10" s="50" t="s">
        <v>50</v>
      </c>
      <c r="D10" s="49" t="s">
        <v>59</v>
      </c>
      <c r="E10" s="49">
        <v>300</v>
      </c>
    </row>
    <row r="11" spans="1:5" x14ac:dyDescent="0.3">
      <c r="A11" s="48">
        <v>10</v>
      </c>
      <c r="B11" s="52" t="s">
        <v>47</v>
      </c>
      <c r="C11" s="50" t="s">
        <v>50</v>
      </c>
      <c r="D11" s="49" t="s">
        <v>59</v>
      </c>
      <c r="E11" s="49">
        <v>300</v>
      </c>
    </row>
    <row r="12" spans="1:5" x14ac:dyDescent="0.3">
      <c r="A12" s="48">
        <v>11</v>
      </c>
      <c r="B12" s="52" t="s">
        <v>47</v>
      </c>
      <c r="C12" s="50" t="s">
        <v>50</v>
      </c>
      <c r="D12" s="49" t="s">
        <v>59</v>
      </c>
      <c r="E12" s="49">
        <v>300</v>
      </c>
    </row>
    <row r="13" spans="1:5" x14ac:dyDescent="0.3">
      <c r="A13" s="48">
        <v>12</v>
      </c>
      <c r="B13" s="52" t="s">
        <v>47</v>
      </c>
      <c r="C13" s="50" t="s">
        <v>50</v>
      </c>
      <c r="D13" s="49" t="s">
        <v>72</v>
      </c>
      <c r="E13" s="49">
        <v>205</v>
      </c>
    </row>
    <row r="14" spans="1:5" x14ac:dyDescent="0.3">
      <c r="A14" s="48">
        <v>13</v>
      </c>
      <c r="B14" s="52" t="s">
        <v>48</v>
      </c>
      <c r="C14" s="50" t="s">
        <v>33</v>
      </c>
      <c r="D14" s="49" t="s">
        <v>59</v>
      </c>
      <c r="E14" s="49">
        <v>300</v>
      </c>
    </row>
    <row r="15" spans="1:5" x14ac:dyDescent="0.3">
      <c r="A15" s="48">
        <v>14</v>
      </c>
      <c r="B15" s="52" t="s">
        <v>48</v>
      </c>
      <c r="C15" s="50" t="s">
        <v>33</v>
      </c>
      <c r="D15" s="49" t="s">
        <v>59</v>
      </c>
      <c r="E15" s="49">
        <v>300</v>
      </c>
    </row>
    <row r="16" spans="1:5" x14ac:dyDescent="0.3">
      <c r="A16" s="48">
        <v>15</v>
      </c>
      <c r="B16" s="52" t="s">
        <v>48</v>
      </c>
      <c r="C16" s="50" t="s">
        <v>33</v>
      </c>
      <c r="D16" s="49" t="s">
        <v>59</v>
      </c>
      <c r="E16" s="49">
        <v>300</v>
      </c>
    </row>
    <row r="17" spans="1:13" x14ac:dyDescent="0.3">
      <c r="A17" s="48">
        <v>16</v>
      </c>
      <c r="B17" s="52" t="s">
        <v>48</v>
      </c>
      <c r="C17" s="50" t="s">
        <v>33</v>
      </c>
      <c r="D17" s="49" t="s">
        <v>71</v>
      </c>
      <c r="E17" s="49">
        <v>138</v>
      </c>
    </row>
    <row r="18" spans="1:13" x14ac:dyDescent="0.3">
      <c r="A18" s="48">
        <v>17</v>
      </c>
      <c r="B18" s="52" t="s">
        <v>48</v>
      </c>
      <c r="C18" s="50" t="s">
        <v>34</v>
      </c>
      <c r="D18" s="49" t="s">
        <v>59</v>
      </c>
      <c r="E18" s="49">
        <v>300</v>
      </c>
    </row>
    <row r="19" spans="1:13" x14ac:dyDescent="0.3">
      <c r="A19" s="48">
        <v>18</v>
      </c>
      <c r="B19" s="52" t="s">
        <v>48</v>
      </c>
      <c r="C19" s="50" t="s">
        <v>34</v>
      </c>
      <c r="D19" s="49" t="s">
        <v>70</v>
      </c>
      <c r="E19" s="49">
        <v>355</v>
      </c>
    </row>
    <row r="20" spans="1:13" x14ac:dyDescent="0.3">
      <c r="A20" s="71">
        <v>19</v>
      </c>
      <c r="B20" s="52" t="s">
        <v>48</v>
      </c>
      <c r="C20" s="51" t="s">
        <v>35</v>
      </c>
      <c r="D20" s="49" t="s">
        <v>69</v>
      </c>
      <c r="E20" s="49">
        <v>109</v>
      </c>
    </row>
    <row r="21" spans="1:13" x14ac:dyDescent="0.3">
      <c r="A21" s="71"/>
      <c r="B21" s="52" t="s">
        <v>48</v>
      </c>
      <c r="C21" s="51" t="s">
        <v>39</v>
      </c>
      <c r="D21" s="49" t="s">
        <v>68</v>
      </c>
      <c r="E21" s="49">
        <v>81</v>
      </c>
      <c r="G21" s="61" t="s">
        <v>86</v>
      </c>
      <c r="H21" s="61"/>
      <c r="I21" s="61" t="s">
        <v>87</v>
      </c>
      <c r="K21" s="61" t="s">
        <v>90</v>
      </c>
    </row>
    <row r="22" spans="1:13" x14ac:dyDescent="0.3">
      <c r="A22" s="71"/>
      <c r="B22" s="52" t="s">
        <v>48</v>
      </c>
      <c r="C22" s="51" t="s">
        <v>40</v>
      </c>
      <c r="D22" s="49" t="s">
        <v>67</v>
      </c>
      <c r="E22" s="49">
        <v>72</v>
      </c>
      <c r="G22" s="47" t="s">
        <v>84</v>
      </c>
      <c r="I22" s="47" t="s">
        <v>89</v>
      </c>
      <c r="K22" s="47" t="s">
        <v>83</v>
      </c>
    </row>
    <row r="23" spans="1:13" x14ac:dyDescent="0.3">
      <c r="A23" s="48">
        <v>20</v>
      </c>
      <c r="B23" s="52" t="s">
        <v>48</v>
      </c>
      <c r="C23" s="51" t="s">
        <v>36</v>
      </c>
      <c r="D23" s="49" t="s">
        <v>66</v>
      </c>
      <c r="E23" s="49">
        <v>364</v>
      </c>
      <c r="F23" s="54"/>
      <c r="G23" s="47" t="s">
        <v>85</v>
      </c>
      <c r="I23" s="47" t="s">
        <v>88</v>
      </c>
      <c r="K23" s="62"/>
    </row>
    <row r="24" spans="1:13" x14ac:dyDescent="0.3">
      <c r="A24" s="58">
        <v>21</v>
      </c>
      <c r="B24" s="52" t="s">
        <v>48</v>
      </c>
      <c r="C24" s="51" t="s">
        <v>37</v>
      </c>
      <c r="D24" s="49" t="s">
        <v>59</v>
      </c>
      <c r="E24" s="49">
        <v>300</v>
      </c>
      <c r="F24" s="57" t="s">
        <v>81</v>
      </c>
      <c r="G24" s="60">
        <v>293</v>
      </c>
      <c r="H24" s="47" t="s">
        <v>82</v>
      </c>
      <c r="I24" s="47">
        <v>267</v>
      </c>
      <c r="J24" s="47" t="s">
        <v>82</v>
      </c>
      <c r="K24" s="59">
        <f>I24-G24</f>
        <v>-26</v>
      </c>
      <c r="L24" s="47" t="s">
        <v>82</v>
      </c>
      <c r="M24" s="47" t="s">
        <v>93</v>
      </c>
    </row>
    <row r="25" spans="1:13" x14ac:dyDescent="0.3">
      <c r="A25" s="58">
        <v>22</v>
      </c>
      <c r="B25" s="52" t="s">
        <v>48</v>
      </c>
      <c r="C25" s="51" t="s">
        <v>37</v>
      </c>
      <c r="D25" s="49" t="s">
        <v>59</v>
      </c>
      <c r="E25" s="49">
        <v>300</v>
      </c>
      <c r="F25" s="57" t="s">
        <v>81</v>
      </c>
      <c r="G25" s="60">
        <v>293</v>
      </c>
      <c r="H25" s="47" t="s">
        <v>82</v>
      </c>
      <c r="I25" s="47">
        <v>267</v>
      </c>
      <c r="J25" s="47" t="s">
        <v>82</v>
      </c>
      <c r="K25" s="59">
        <f>I25-G25</f>
        <v>-26</v>
      </c>
      <c r="L25" s="47" t="s">
        <v>82</v>
      </c>
      <c r="M25" s="47" t="s">
        <v>93</v>
      </c>
    </row>
    <row r="26" spans="1:13" x14ac:dyDescent="0.3">
      <c r="A26" s="58">
        <v>23</v>
      </c>
      <c r="B26" s="52" t="s">
        <v>48</v>
      </c>
      <c r="C26" s="51" t="s">
        <v>37</v>
      </c>
      <c r="D26" s="49" t="s">
        <v>59</v>
      </c>
      <c r="E26" s="49">
        <v>300</v>
      </c>
      <c r="F26" s="57" t="s">
        <v>81</v>
      </c>
      <c r="G26" s="60">
        <v>326</v>
      </c>
      <c r="H26" s="47" t="s">
        <v>82</v>
      </c>
      <c r="I26" s="47">
        <v>300</v>
      </c>
      <c r="J26" s="47" t="s">
        <v>82</v>
      </c>
      <c r="K26" s="59">
        <f>I26-G26</f>
        <v>-26</v>
      </c>
      <c r="L26" s="47" t="s">
        <v>82</v>
      </c>
      <c r="M26" s="47" t="s">
        <v>92</v>
      </c>
    </row>
    <row r="27" spans="1:13" x14ac:dyDescent="0.3">
      <c r="A27" s="58">
        <v>24</v>
      </c>
      <c r="B27" s="52" t="s">
        <v>48</v>
      </c>
      <c r="C27" s="51" t="s">
        <v>37</v>
      </c>
      <c r="D27" s="49" t="s">
        <v>59</v>
      </c>
      <c r="E27" s="49">
        <v>300</v>
      </c>
      <c r="F27" s="57" t="s">
        <v>81</v>
      </c>
      <c r="G27" s="60">
        <v>326</v>
      </c>
      <c r="H27" s="47" t="s">
        <v>82</v>
      </c>
      <c r="I27" s="47">
        <v>300</v>
      </c>
      <c r="J27" s="47" t="s">
        <v>82</v>
      </c>
      <c r="K27" s="59">
        <f>I27-G27</f>
        <v>-26</v>
      </c>
      <c r="L27" s="47" t="s">
        <v>82</v>
      </c>
      <c r="M27" s="47" t="s">
        <v>92</v>
      </c>
    </row>
    <row r="28" spans="1:13" x14ac:dyDescent="0.3">
      <c r="A28" s="63">
        <v>25</v>
      </c>
      <c r="B28" s="52" t="s">
        <v>48</v>
      </c>
      <c r="C28" s="51" t="s">
        <v>37</v>
      </c>
      <c r="D28" s="49" t="s">
        <v>65</v>
      </c>
      <c r="E28" s="49">
        <v>279</v>
      </c>
      <c r="F28" s="57"/>
      <c r="G28" s="64" t="s">
        <v>91</v>
      </c>
    </row>
    <row r="29" spans="1:13" x14ac:dyDescent="0.3">
      <c r="A29" s="48">
        <v>26</v>
      </c>
      <c r="B29" s="52" t="s">
        <v>48</v>
      </c>
      <c r="C29" s="51" t="s">
        <v>38</v>
      </c>
      <c r="D29" s="49" t="s">
        <v>59</v>
      </c>
      <c r="E29" s="49">
        <v>300</v>
      </c>
    </row>
    <row r="30" spans="1:13" x14ac:dyDescent="0.3">
      <c r="A30" s="48">
        <v>27</v>
      </c>
      <c r="B30" s="52" t="s">
        <v>48</v>
      </c>
      <c r="C30" s="51" t="s">
        <v>38</v>
      </c>
      <c r="D30" s="49" t="s">
        <v>59</v>
      </c>
      <c r="E30" s="49">
        <v>300</v>
      </c>
    </row>
    <row r="31" spans="1:13" x14ac:dyDescent="0.3">
      <c r="A31" s="48">
        <v>28</v>
      </c>
      <c r="B31" s="52" t="s">
        <v>48</v>
      </c>
      <c r="C31" s="51" t="s">
        <v>38</v>
      </c>
      <c r="D31" s="49" t="s">
        <v>59</v>
      </c>
      <c r="E31" s="49">
        <v>300</v>
      </c>
    </row>
    <row r="32" spans="1:13" x14ac:dyDescent="0.3">
      <c r="A32" s="48">
        <v>29</v>
      </c>
      <c r="B32" s="52" t="s">
        <v>48</v>
      </c>
      <c r="C32" s="51" t="s">
        <v>38</v>
      </c>
      <c r="D32" s="49" t="s">
        <v>59</v>
      </c>
      <c r="E32" s="49">
        <v>300</v>
      </c>
    </row>
    <row r="33" spans="1:5" x14ac:dyDescent="0.3">
      <c r="A33" s="48">
        <v>30</v>
      </c>
      <c r="B33" s="52" t="s">
        <v>48</v>
      </c>
      <c r="C33" s="51" t="s">
        <v>38</v>
      </c>
      <c r="D33" s="49" t="s">
        <v>59</v>
      </c>
      <c r="E33" s="49">
        <v>300</v>
      </c>
    </row>
    <row r="34" spans="1:5" x14ac:dyDescent="0.3">
      <c r="A34" s="48">
        <v>31</v>
      </c>
      <c r="B34" s="52" t="s">
        <v>48</v>
      </c>
      <c r="C34" s="51" t="s">
        <v>38</v>
      </c>
      <c r="D34" s="49" t="s">
        <v>59</v>
      </c>
      <c r="E34" s="49">
        <v>300</v>
      </c>
    </row>
    <row r="35" spans="1:5" x14ac:dyDescent="0.3">
      <c r="A35" s="48">
        <v>32</v>
      </c>
      <c r="B35" s="52" t="s">
        <v>48</v>
      </c>
      <c r="C35" s="51" t="s">
        <v>38</v>
      </c>
      <c r="D35" s="49" t="s">
        <v>59</v>
      </c>
      <c r="E35" s="49">
        <v>300</v>
      </c>
    </row>
    <row r="36" spans="1:5" x14ac:dyDescent="0.3">
      <c r="A36" s="48">
        <v>33</v>
      </c>
      <c r="B36" s="52" t="s">
        <v>48</v>
      </c>
      <c r="C36" s="51" t="s">
        <v>38</v>
      </c>
      <c r="D36" s="49" t="s">
        <v>64</v>
      </c>
      <c r="E36" s="49">
        <v>295</v>
      </c>
    </row>
    <row r="37" spans="1:5" x14ac:dyDescent="0.3">
      <c r="A37" s="71">
        <v>34</v>
      </c>
      <c r="B37" s="52" t="s">
        <v>48</v>
      </c>
      <c r="C37" s="50" t="s">
        <v>41</v>
      </c>
      <c r="D37" s="49" t="s">
        <v>63</v>
      </c>
      <c r="E37" s="49">
        <v>63</v>
      </c>
    </row>
    <row r="38" spans="1:5" x14ac:dyDescent="0.3">
      <c r="A38" s="71"/>
      <c r="B38" s="52" t="s">
        <v>48</v>
      </c>
      <c r="C38" s="50" t="s">
        <v>42</v>
      </c>
      <c r="D38" s="49" t="s">
        <v>62</v>
      </c>
      <c r="E38" s="49">
        <v>29</v>
      </c>
    </row>
    <row r="39" spans="1:5" x14ac:dyDescent="0.3">
      <c r="A39" s="71"/>
      <c r="B39" s="52" t="s">
        <v>48</v>
      </c>
      <c r="C39" s="50" t="s">
        <v>51</v>
      </c>
      <c r="D39" s="49" t="s">
        <v>61</v>
      </c>
      <c r="E39" s="49">
        <v>219</v>
      </c>
    </row>
    <row r="40" spans="1:5" x14ac:dyDescent="0.3">
      <c r="A40" s="48">
        <v>35</v>
      </c>
      <c r="B40" s="52" t="s">
        <v>48</v>
      </c>
      <c r="C40" s="50" t="s">
        <v>52</v>
      </c>
      <c r="D40" s="49" t="s">
        <v>59</v>
      </c>
      <c r="E40" s="49">
        <v>300</v>
      </c>
    </row>
    <row r="41" spans="1:5" x14ac:dyDescent="0.3">
      <c r="A41" s="48">
        <v>36</v>
      </c>
      <c r="B41" s="52" t="s">
        <v>48</v>
      </c>
      <c r="C41" s="50" t="s">
        <v>52</v>
      </c>
      <c r="D41" s="49" t="s">
        <v>60</v>
      </c>
      <c r="E41" s="49">
        <v>190</v>
      </c>
    </row>
    <row r="42" spans="1:5" x14ac:dyDescent="0.3">
      <c r="A42" s="48">
        <v>37</v>
      </c>
      <c r="B42" s="52" t="s">
        <v>48</v>
      </c>
      <c r="C42" s="50" t="s">
        <v>43</v>
      </c>
      <c r="D42" s="49" t="s">
        <v>59</v>
      </c>
      <c r="E42" s="49">
        <v>300</v>
      </c>
    </row>
    <row r="43" spans="1:5" x14ac:dyDescent="0.3">
      <c r="A43" s="48">
        <v>38</v>
      </c>
      <c r="B43" s="52" t="s">
        <v>48</v>
      </c>
      <c r="C43" s="50" t="s">
        <v>43</v>
      </c>
      <c r="D43" s="49" t="s">
        <v>58</v>
      </c>
      <c r="E43" s="49">
        <v>203</v>
      </c>
    </row>
    <row r="44" spans="1:5" x14ac:dyDescent="0.3">
      <c r="A44" s="53"/>
      <c r="B44" s="53"/>
      <c r="C44" s="53"/>
      <c r="D44" s="53"/>
      <c r="E44" s="53">
        <f>SUM(E2:E43)</f>
        <v>10733</v>
      </c>
    </row>
  </sheetData>
  <mergeCells count="2">
    <mergeCell ref="A37:A39"/>
    <mergeCell ref="A20:A22"/>
  </mergeCells>
  <phoneticPr fontId="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PL 037 (2)</vt:lpstr>
      <vt:lpstr>Pallets Detail2</vt:lpstr>
      <vt:lpstr>'Pallets Detail2'!Print_Area</vt:lpstr>
      <vt:lpstr>'PL 037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tohoku</cp:lastModifiedBy>
  <cp:lastPrinted>2025-08-18T02:47:43Z</cp:lastPrinted>
  <dcterms:created xsi:type="dcterms:W3CDTF">2022-06-08T11:47:27Z</dcterms:created>
  <dcterms:modified xsi:type="dcterms:W3CDTF">2025-09-29T09:20:13Z</dcterms:modified>
</cp:coreProperties>
</file>